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220" windowWidth="171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<sst xmlns="http://schemas.openxmlformats.org/spreadsheetml/2006/main" count="40" uniqueCount="27">
  <si>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１５％減</t>
  </si>
  <si>
    <t>２０％減</t>
  </si>
  <si>
    <t>２５％減</t>
  </si>
  <si>
    <t>３０％減</t>
  </si>
  <si>
    <t>東西会社等</t>
  </si>
  <si>
    <t>地域子会社</t>
  </si>
  <si>
    <t>月数</t>
  </si>
  <si>
    <t>賃金削減率</t>
  </si>
  <si>
    <t>会社別</t>
  </si>
  <si>
    <t>要求額（率）</t>
  </si>
  <si>
    <t>（参考）</t>
  </si>
  <si>
    <t>別記</t>
  </si>
  <si>
    <t>算定基礎額（参考）</t>
  </si>
  <si>
    <t>夏期特別手当要求</t>
  </si>
  <si>
    <t>年末特別手当要求</t>
  </si>
  <si>
    <t>３．７５ヵ月</t>
  </si>
  <si>
    <t>３．５３ヵ月</t>
  </si>
  <si>
    <t>３．００ヵ月</t>
  </si>
  <si>
    <t>４．００ヵ月</t>
  </si>
  <si>
    <t>４．２９ヵ月</t>
  </si>
  <si>
    <t>４．６７ヵ月</t>
  </si>
  <si>
    <t>４．３８ヵ月</t>
  </si>
  <si>
    <t>４．１２ヵ月</t>
  </si>
  <si>
    <t>３．５０ヵ月</t>
  </si>
  <si>
    <t>５．００ヵ月</t>
  </si>
  <si>
    <t>実際の要求金額</t>
  </si>
  <si>
    <t>統一要求額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</si>
</sst>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5" fontId="0" fillId="0" borderId="2" xfId="0" applyNumberFormat="1" applyBorder="1" applyAlignment="1">
      <alignment/>
    </xf>
    <xf numFmtId="5" fontId="0" fillId="0" borderId="1" xfId="0" applyNumberFormat="1" applyBorder="1" applyAlignment="1">
      <alignment/>
    </xf>
    <xf numFmtId="5" fontId="0" fillId="0" borderId="5" xfId="0" applyNumberFormat="1" applyBorder="1" applyAlignment="1">
      <alignment/>
    </xf>
    <xf numFmtId="5" fontId="0" fillId="0" borderId="6" xfId="0" applyNumberFormat="1" applyBorder="1" applyAlignment="1">
      <alignment/>
    </xf>
    <xf numFmtId="0" fontId="0" fillId="0" borderId="1" xfId="0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5" fontId="0" fillId="0" borderId="8" xfId="0" applyNumberForma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8" sqref="H8"/>
    </sheetView>
  </sheetViews>
  <sheetFormatPr defaultColWidth="11.19921875" defaultRowHeight="15"/>
  <cols>
    <col min="2" max="2" width="8.59765625" style="0" customWidth="1"/>
    <col min="3" max="3" width="14.19921875" style="0" customWidth="1"/>
    <col min="4" max="4" width="7.3984375" style="0" customWidth="1"/>
    <col min="5" max="5" width="10.09765625" style="0" customWidth="1"/>
    <col min="6" max="6" width="13.59765625" style="0" bestFit="1" customWidth="1"/>
    <col min="7" max="7" width="11.8984375" style="0" customWidth="1"/>
  </cols>
  <sheetData>
    <row r="1" spans="1:6" ht="24.75" customHeight="1">
      <c r="A1" s="8" t="s">
        <v>11</v>
      </c>
      <c r="B1" s="3" t="s">
        <v>10</v>
      </c>
      <c r="E1" s="15">
        <v>36580</v>
      </c>
      <c r="F1" s="16"/>
    </row>
    <row r="2" spans="1:6" ht="24.75" customHeight="1">
      <c r="A2" s="8"/>
      <c r="B2" s="3"/>
      <c r="E2" s="9"/>
      <c r="F2" s="8"/>
    </row>
    <row r="3" spans="1:6" ht="24.75" customHeight="1" thickBot="1">
      <c r="A3" s="17" t="s">
        <v>13</v>
      </c>
      <c r="B3" s="17"/>
      <c r="E3" s="9"/>
      <c r="F3" s="8"/>
    </row>
    <row r="4" spans="1:7" ht="16.5" thickBot="1">
      <c r="A4" s="6" t="s">
        <v>8</v>
      </c>
      <c r="B4" s="6" t="s">
        <v>7</v>
      </c>
      <c r="C4" s="6" t="s">
        <v>12</v>
      </c>
      <c r="D4" s="6" t="s">
        <v>6</v>
      </c>
      <c r="E4" s="7" t="s">
        <v>26</v>
      </c>
      <c r="F4" s="20" t="s">
        <v>9</v>
      </c>
      <c r="G4" s="18" t="s">
        <v>25</v>
      </c>
    </row>
    <row r="5" spans="1:7" ht="16.5" thickTop="1">
      <c r="A5" s="2" t="s">
        <v>4</v>
      </c>
      <c r="B5" s="2"/>
      <c r="C5" s="10">
        <v>350000</v>
      </c>
      <c r="D5" s="5">
        <v>3</v>
      </c>
      <c r="E5" s="12">
        <f>C5*D5</f>
        <v>1050000</v>
      </c>
      <c r="F5" s="21" t="s">
        <v>17</v>
      </c>
      <c r="G5" s="19">
        <f>E5</f>
        <v>1050000</v>
      </c>
    </row>
    <row r="6" spans="1:7" ht="15.75">
      <c r="A6" s="14" t="s">
        <v>5</v>
      </c>
      <c r="B6" s="1" t="s">
        <v>0</v>
      </c>
      <c r="C6" s="11">
        <f>C5*0.85</f>
        <v>297500</v>
      </c>
      <c r="D6" s="4">
        <f>E5/C6</f>
        <v>3.5294117647058822</v>
      </c>
      <c r="E6" s="13">
        <f>C6*D6</f>
        <v>1050000</v>
      </c>
      <c r="F6" s="22" t="s">
        <v>16</v>
      </c>
      <c r="G6" s="19">
        <f>C6*3.53</f>
        <v>1050175</v>
      </c>
    </row>
    <row r="7" spans="1:7" ht="15.75">
      <c r="A7" s="14"/>
      <c r="B7" s="1" t="s">
        <v>1</v>
      </c>
      <c r="C7" s="11">
        <f>C5*0.8</f>
        <v>280000</v>
      </c>
      <c r="D7" s="4">
        <f>E5/C7</f>
        <v>3.75</v>
      </c>
      <c r="E7" s="13">
        <f>C7*D7</f>
        <v>1050000</v>
      </c>
      <c r="F7" s="22" t="s">
        <v>15</v>
      </c>
      <c r="G7" s="19">
        <f>E7</f>
        <v>1050000</v>
      </c>
    </row>
    <row r="8" spans="1:7" ht="15.75">
      <c r="A8" s="14"/>
      <c r="B8" s="1" t="s">
        <v>2</v>
      </c>
      <c r="C8" s="11">
        <f>C5*0.75</f>
        <v>262500</v>
      </c>
      <c r="D8" s="4">
        <f>E5/C8</f>
        <v>4</v>
      </c>
      <c r="E8" s="13">
        <f>C8*D8</f>
        <v>1050000</v>
      </c>
      <c r="F8" s="22" t="s">
        <v>18</v>
      </c>
      <c r="G8" s="19">
        <f>E8</f>
        <v>1050000</v>
      </c>
    </row>
    <row r="9" spans="1:7" ht="16.5" thickBot="1">
      <c r="A9" s="14"/>
      <c r="B9" s="1" t="s">
        <v>3</v>
      </c>
      <c r="C9" s="11">
        <f>C5*0.7</f>
        <v>244999.99999999997</v>
      </c>
      <c r="D9" s="4">
        <f>E5/C9</f>
        <v>4.2857142857142865</v>
      </c>
      <c r="E9" s="13">
        <f>C9*D9</f>
        <v>1050000</v>
      </c>
      <c r="F9" s="23" t="s">
        <v>19</v>
      </c>
      <c r="G9" s="19">
        <f>C9*4.29</f>
        <v>1051050</v>
      </c>
    </row>
    <row r="12" spans="1:2" ht="27.75" customHeight="1" thickBot="1">
      <c r="A12" s="17" t="s">
        <v>14</v>
      </c>
      <c r="B12" s="17"/>
    </row>
    <row r="13" spans="1:7" ht="16.5" thickBot="1">
      <c r="A13" s="6" t="s">
        <v>8</v>
      </c>
      <c r="B13" s="6" t="s">
        <v>7</v>
      </c>
      <c r="C13" s="6" t="s">
        <v>12</v>
      </c>
      <c r="D13" s="6" t="s">
        <v>6</v>
      </c>
      <c r="E13" s="7" t="s">
        <v>26</v>
      </c>
      <c r="F13" s="20" t="s">
        <v>9</v>
      </c>
      <c r="G13" s="18" t="s">
        <v>25</v>
      </c>
    </row>
    <row r="14" spans="1:7" ht="16.5" thickTop="1">
      <c r="A14" s="2" t="s">
        <v>4</v>
      </c>
      <c r="B14" s="2"/>
      <c r="C14" s="10">
        <v>350000</v>
      </c>
      <c r="D14" s="5">
        <v>3.5</v>
      </c>
      <c r="E14" s="12">
        <f>C14*D14</f>
        <v>1225000</v>
      </c>
      <c r="F14" s="21" t="s">
        <v>23</v>
      </c>
      <c r="G14" s="19">
        <f>E14</f>
        <v>1225000</v>
      </c>
    </row>
    <row r="15" spans="1:7" ht="15.75">
      <c r="A15" s="14" t="s">
        <v>5</v>
      </c>
      <c r="B15" s="1" t="s">
        <v>0</v>
      </c>
      <c r="C15" s="11">
        <f>C14*0.85</f>
        <v>297500</v>
      </c>
      <c r="D15" s="4">
        <f>E14/C15</f>
        <v>4.117647058823529</v>
      </c>
      <c r="E15" s="13">
        <f>C15*D15</f>
        <v>1224999.9999999998</v>
      </c>
      <c r="F15" s="22" t="s">
        <v>22</v>
      </c>
      <c r="G15" s="19">
        <f>C15*4.12</f>
        <v>1225700</v>
      </c>
    </row>
    <row r="16" spans="1:7" ht="15.75">
      <c r="A16" s="14"/>
      <c r="B16" s="1" t="s">
        <v>1</v>
      </c>
      <c r="C16" s="11">
        <f>C14*0.8</f>
        <v>280000</v>
      </c>
      <c r="D16" s="4">
        <f>E14/C16</f>
        <v>4.375</v>
      </c>
      <c r="E16" s="13">
        <f>C16*D16</f>
        <v>1225000</v>
      </c>
      <c r="F16" s="22" t="s">
        <v>21</v>
      </c>
      <c r="G16" s="19">
        <f>C16*4.38</f>
        <v>1226400</v>
      </c>
    </row>
    <row r="17" spans="1:7" ht="15.75">
      <c r="A17" s="14"/>
      <c r="B17" s="1" t="s">
        <v>2</v>
      </c>
      <c r="C17" s="11">
        <f>C14*0.75</f>
        <v>262500</v>
      </c>
      <c r="D17" s="4">
        <f>E14/C17</f>
        <v>4.666666666666667</v>
      </c>
      <c r="E17" s="13">
        <f>C17*D17</f>
        <v>1225000</v>
      </c>
      <c r="F17" s="22" t="s">
        <v>20</v>
      </c>
      <c r="G17" s="19">
        <f>C17*4.67</f>
        <v>1225875</v>
      </c>
    </row>
    <row r="18" spans="1:7" ht="16.5" thickBot="1">
      <c r="A18" s="14"/>
      <c r="B18" s="1" t="s">
        <v>3</v>
      </c>
      <c r="C18" s="11">
        <f>C14*0.7</f>
        <v>244999.99999999997</v>
      </c>
      <c r="D18" s="4">
        <f>E14/C18</f>
        <v>5.000000000000001</v>
      </c>
      <c r="E18" s="13">
        <f>C18*D18</f>
        <v>1225000</v>
      </c>
      <c r="F18" s="23" t="s">
        <v>24</v>
      </c>
      <c r="G18" s="19">
        <f>E18</f>
        <v>1225000</v>
      </c>
    </row>
  </sheetData>
  <mergeCells count="5">
    <mergeCell ref="A6:A9"/>
    <mergeCell ref="E1:F1"/>
    <mergeCell ref="A15:A18"/>
    <mergeCell ref="A3:B3"/>
    <mergeCell ref="A12:B12"/>
  </mergeCells>
  <printOptions/>
  <pageMargins left="0.75" right="0.75" top="1" bottom="1" header="0.512" footer="0.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武田清春</dc:creator>
  <cp:keywords/>
  <dc:description/>
  <cp:lastModifiedBy>武田 清春</cp:lastModifiedBy>
  <cp:lastPrinted>2004-02-25T01:55:35Z</cp:lastPrinted>
  <dcterms:created xsi:type="dcterms:W3CDTF">2003-10-22T01:33:37Z</dcterms:created>
  <cp:category/>
  <cp:version/>
  <cp:contentType/>
  <cp:contentStatus/>
</cp:coreProperties>
</file>